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720" yWindow="405" windowWidth="24240" windowHeight="12300"/>
  </bookViews>
  <sheets>
    <sheet name="Безб-30(8)_на сайт" sheetId="2" r:id="rId1"/>
  </sheets>
  <definedNames>
    <definedName name="_xlnm.Print_Area" localSheetId="0">'Безб-30(8)_на сайт'!$B$1:$F$50</definedName>
  </definedNames>
  <calcPr calcId="145621" refMode="R1C1"/>
</workbook>
</file>

<file path=xl/calcChain.xml><?xml version="1.0" encoding="utf-8"?>
<calcChain xmlns="http://schemas.openxmlformats.org/spreadsheetml/2006/main">
  <c r="E48" i="2"/>
  <c r="E27"/>
  <c r="D27"/>
  <c r="F26"/>
  <c r="D23"/>
  <c r="D21" s="1"/>
  <c r="E22"/>
  <c r="F20"/>
  <c r="F19"/>
  <c r="F18"/>
  <c r="F17"/>
  <c r="F16"/>
  <c r="E15"/>
  <c r="D15"/>
  <c r="D10"/>
  <c r="F15" l="1"/>
  <c r="D37"/>
  <c r="D40" s="1"/>
  <c r="F25"/>
  <c r="E43"/>
  <c r="F22"/>
  <c r="F27"/>
  <c r="F24" l="1"/>
  <c r="F23" s="1"/>
  <c r="F21" s="1"/>
  <c r="F37" s="1"/>
  <c r="E23"/>
  <c r="E21" s="1"/>
  <c r="E37" l="1"/>
</calcChain>
</file>

<file path=xl/comments1.xml><?xml version="1.0" encoding="utf-8"?>
<comments xmlns="http://schemas.openxmlformats.org/spreadsheetml/2006/main">
  <authors>
    <author>Данилишина Татьяна Дмитревна</author>
  </authors>
  <commentList>
    <comment ref="C52" authorId="0">
      <text>
        <r>
          <rPr>
            <b/>
            <sz val="12"/>
            <color indexed="81"/>
            <rFont val="Tahoma"/>
            <family val="2"/>
            <charset val="204"/>
          </rPr>
          <t>Данилишина Татьяна Дмитревна:</t>
        </r>
        <r>
          <rPr>
            <sz val="12"/>
            <color indexed="81"/>
            <rFont val="Tahoma"/>
            <family val="2"/>
            <charset val="204"/>
          </rPr>
          <t xml:space="preserve">
 к отчетному собранию скорректировали сумму остатков на текущем ремонте на конец года, т.к. некорректно была отражена по строке диспетчеризация лифтов только  сумма корректировки . Т.к. общим собранием 16.08.2016г. Было принято о доначтслении суммы по услуге диспетчеризация лифтов, то эти суммы доначислить</t>
        </r>
      </text>
    </comment>
  </commentList>
</comments>
</file>

<file path=xl/sharedStrings.xml><?xml version="1.0" encoding="utf-8"?>
<sst xmlns="http://schemas.openxmlformats.org/spreadsheetml/2006/main" count="70" uniqueCount="58">
  <si>
    <t>ООО Управляющая Компания Многопрофильная «Новый город» 
Юридический адрес: 664050, г. Иркутск, ул. Дыбовского, д.8/8
ИНН 3811142410 КПП 381101001
ОГРН 1103850026136
р/счет 40702810018350068954
Байкальский банк СБ РФ г. Иркутск
к/счет 30101810900000000607
БИК 042520607
Тел. (3952) 48-59-82, (3952) 48-59-53
Электронная почта: office@ng-ukom.ru</t>
  </si>
  <si>
    <t xml:space="preserve">Отчет </t>
  </si>
  <si>
    <t xml:space="preserve">о расходовании денежных средств МКД по адресу: </t>
  </si>
  <si>
    <t>с 01.01.2016г по 31.12.2016г</t>
  </si>
  <si>
    <t>руб.</t>
  </si>
  <si>
    <t>Вид услуги</t>
  </si>
  <si>
    <t>начислено, руб.</t>
  </si>
  <si>
    <t>затраты, руб.</t>
  </si>
  <si>
    <t>(+) экономия 
(-) - убыток</t>
  </si>
  <si>
    <t>4=2-3</t>
  </si>
  <si>
    <t xml:space="preserve">Общая площадь многоквартирного дома, кв.м </t>
  </si>
  <si>
    <t>в том числе:</t>
  </si>
  <si>
    <t xml:space="preserve">Площадь жилых помещений (квартиры), кв.м             </t>
  </si>
  <si>
    <t xml:space="preserve">Площадь нежилых помещений (офисы), кв.м   </t>
  </si>
  <si>
    <t>Площадь мест общего пользования (МОП), кв.м</t>
  </si>
  <si>
    <r>
      <t xml:space="preserve">КОММУНАЛЬНЫЕ УСЛУГИ </t>
    </r>
    <r>
      <rPr>
        <b/>
        <i/>
        <u/>
        <sz val="14"/>
        <rFont val="Times New Roman"/>
        <family val="1"/>
        <charset val="204"/>
      </rPr>
      <t>за 2016г.</t>
    </r>
    <r>
      <rPr>
        <b/>
        <i/>
        <sz val="14"/>
        <rFont val="Times New Roman"/>
        <family val="1"/>
        <charset val="204"/>
      </rPr>
      <t>:</t>
    </r>
  </si>
  <si>
    <t>Отопление</t>
  </si>
  <si>
    <t>Горячее водоснабжение</t>
  </si>
  <si>
    <t>Холодное водоснабжение</t>
  </si>
  <si>
    <t>Водоотведение</t>
  </si>
  <si>
    <t>Электрическая энергия</t>
  </si>
  <si>
    <r>
      <t xml:space="preserve">СОДЕРЖАНИЕ ОБЩЕГО ИМУЩЕСТВА
И УПРАВЛЕНИЕ </t>
    </r>
    <r>
      <rPr>
        <b/>
        <i/>
        <u/>
        <sz val="14"/>
        <rFont val="Times New Roman"/>
        <family val="1"/>
        <charset val="204"/>
      </rPr>
      <t>за 2016г.</t>
    </r>
    <r>
      <rPr>
        <b/>
        <i/>
        <sz val="14"/>
        <rFont val="Times New Roman"/>
        <family val="1"/>
        <charset val="204"/>
      </rPr>
      <t>:</t>
    </r>
  </si>
  <si>
    <t>1.</t>
  </si>
  <si>
    <t>Управление многоквартирным домом</t>
  </si>
  <si>
    <t>2.</t>
  </si>
  <si>
    <t>Содержание общего имущества</t>
  </si>
  <si>
    <t>2.1.</t>
  </si>
  <si>
    <t>Обслуживание инженерных сетей многоквартирного дома</t>
  </si>
  <si>
    <t>-</t>
  </si>
  <si>
    <t xml:space="preserve"> -</t>
  </si>
  <si>
    <t>2.2.</t>
  </si>
  <si>
    <t>Уборка МОП и территории</t>
  </si>
  <si>
    <t>3.</t>
  </si>
  <si>
    <t>вывоз ТБО (ТКО)  и содержание контейнерной площадки</t>
  </si>
  <si>
    <r>
      <t xml:space="preserve">ТЕКУЩИЙ РЕМОНТ МОП 
И ДОПОЛНИТЕЛЬНЫЕ УСЛУГИ </t>
    </r>
    <r>
      <rPr>
        <b/>
        <i/>
        <u/>
        <sz val="14"/>
        <color theme="1"/>
        <rFont val="Times New Roman"/>
        <family val="1"/>
        <charset val="204"/>
      </rPr>
      <t>за 2016г.</t>
    </r>
    <r>
      <rPr>
        <b/>
        <i/>
        <sz val="14"/>
        <color theme="1"/>
        <rFont val="Times New Roman"/>
        <family val="1"/>
        <charset val="204"/>
      </rPr>
      <t>:</t>
    </r>
  </si>
  <si>
    <t>Текущий ремонт</t>
  </si>
  <si>
    <t>Диспетчеризация лифтов</t>
  </si>
  <si>
    <t>Ремонтно-отделочные работы</t>
  </si>
  <si>
    <t>Электромонтажные работы</t>
  </si>
  <si>
    <t>Сантехнические работы</t>
  </si>
  <si>
    <t>Приобретение искусственной сосны</t>
  </si>
  <si>
    <t>Монтаж прибора для удаленного контроля за системой пожарной сигнализации</t>
  </si>
  <si>
    <t>Приобретение и замена оборудования ИТП</t>
  </si>
  <si>
    <t>Итого за 2016 год</t>
  </si>
  <si>
    <t>Задолженность собственников на 01.01.2016г.</t>
  </si>
  <si>
    <t>Задолженность собственников на 01.01.2017г.</t>
  </si>
  <si>
    <t>Собираемость, %</t>
  </si>
  <si>
    <t>Статья "Текущий ремонт и дополнительные услуги":</t>
  </si>
  <si>
    <r>
      <t xml:space="preserve">Остаток средств на 01.01.2016 год, руб. </t>
    </r>
    <r>
      <rPr>
        <b/>
        <sz val="14"/>
        <color rgb="FFFF0000"/>
        <rFont val="Times New Roman"/>
        <family val="1"/>
        <charset val="204"/>
      </rPr>
      <t xml:space="preserve">                                                             </t>
    </r>
  </si>
  <si>
    <t>Остаток средств на 01.01.2017г., руб.</t>
  </si>
  <si>
    <t>Статья "Доходы от сдачи в аренду МОП":</t>
  </si>
  <si>
    <t xml:space="preserve">Остаток средств от сдачи в аренду МОП на 01.01.2016г, руб. </t>
  </si>
  <si>
    <t>Поступило средств от сдачи в аренду МОП в 2016 году, руб.</t>
  </si>
  <si>
    <t>Использование средств от сдачи в аренду МОП за 2016 год, руб.</t>
  </si>
  <si>
    <t>4.</t>
  </si>
  <si>
    <t>Остаток средств от сдачи в аренду МОП на 01.01.2017г, руб.</t>
  </si>
  <si>
    <r>
      <rPr>
        <b/>
        <i/>
        <sz val="16"/>
        <rFont val="Times New Roman"/>
        <family val="1"/>
        <charset val="204"/>
      </rPr>
      <t>г. Иркутск,</t>
    </r>
    <r>
      <rPr>
        <b/>
        <i/>
        <sz val="16"/>
        <color rgb="FFFF0000"/>
        <rFont val="Times New Roman"/>
        <family val="1"/>
        <charset val="204"/>
      </rPr>
      <t xml:space="preserve"> ул. Безбокова, дом 30/8.</t>
    </r>
  </si>
  <si>
    <t>Изготовление и монтаж двери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</si>
</sst>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4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6"/>
      <color rgb="FFFF0000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i/>
      <sz val="13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b/>
      <i/>
      <u/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indexed="81"/>
      <name val="Tahoma"/>
      <family val="2"/>
      <charset val="204"/>
    </font>
    <font>
      <sz val="12"/>
      <color indexed="81"/>
      <name val="Tahoma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8" fillId="0" borderId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20" borderId="0" applyNumberFormat="0" applyBorder="0" applyAlignment="0" applyProtection="0"/>
    <xf numFmtId="0" fontId="32" fillId="8" borderId="32" applyNumberFormat="0" applyAlignment="0" applyProtection="0"/>
    <xf numFmtId="0" fontId="33" fillId="21" borderId="33" applyNumberFormat="0" applyAlignment="0" applyProtection="0"/>
    <xf numFmtId="0" fontId="34" fillId="21" borderId="32" applyNumberFormat="0" applyAlignment="0" applyProtection="0"/>
    <xf numFmtId="0" fontId="35" fillId="0" borderId="34" applyNumberFormat="0" applyFill="0" applyAlignment="0" applyProtection="0"/>
    <xf numFmtId="0" fontId="36" fillId="0" borderId="35" applyNumberFormat="0" applyFill="0" applyAlignment="0" applyProtection="0"/>
    <xf numFmtId="0" fontId="37" fillId="0" borderId="3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37" applyNumberFormat="0" applyFill="0" applyAlignment="0" applyProtection="0"/>
    <xf numFmtId="0" fontId="39" fillId="22" borderId="38" applyNumberForma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2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8" fillId="24" borderId="39" applyNumberFormat="0" applyFont="0" applyAlignment="0" applyProtection="0"/>
    <xf numFmtId="0" fontId="44" fillId="0" borderId="40" applyNumberFormat="0" applyFill="0" applyAlignment="0" applyProtection="0"/>
    <xf numFmtId="0" fontId="45" fillId="0" borderId="0" applyNumberFormat="0" applyFill="0" applyBorder="0" applyAlignment="0" applyProtection="0"/>
    <xf numFmtId="0" fontId="46" fillId="5" borderId="0" applyNumberFormat="0" applyBorder="0" applyAlignment="0" applyProtection="0"/>
  </cellStyleXfs>
  <cellXfs count="133">
    <xf numFmtId="0" fontId="0" fillId="0" borderId="0" xfId="0"/>
    <xf numFmtId="0" fontId="0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/>
    <xf numFmtId="0" fontId="5" fillId="0" borderId="0" xfId="0" applyFont="1"/>
    <xf numFmtId="0" fontId="4" fillId="0" borderId="0" xfId="0" applyFont="1" applyAlignment="1">
      <alignment horizontal="right"/>
    </xf>
    <xf numFmtId="0" fontId="9" fillId="0" borderId="3" xfId="0" applyFont="1" applyBorder="1" applyAlignment="1">
      <alignment horizontal="center" vertical="center" wrapText="1" shrinkToFit="1"/>
    </xf>
    <xf numFmtId="0" fontId="9" fillId="0" borderId="4" xfId="0" applyFont="1" applyBorder="1" applyAlignment="1">
      <alignment horizontal="center" vertical="center" wrapText="1" shrinkToFit="1"/>
    </xf>
    <xf numFmtId="0" fontId="9" fillId="0" borderId="6" xfId="0" applyFont="1" applyBorder="1" applyAlignment="1">
      <alignment horizontal="center" vertical="center" wrapText="1" shrinkToFit="1"/>
    </xf>
    <xf numFmtId="0" fontId="9" fillId="0" borderId="7" xfId="0" applyFont="1" applyBorder="1" applyAlignment="1">
      <alignment horizontal="center" vertical="center" wrapText="1" shrinkToFit="1"/>
    </xf>
    <xf numFmtId="0" fontId="0" fillId="0" borderId="0" xfId="0" applyFont="1" applyAlignment="1">
      <alignment vertical="center"/>
    </xf>
    <xf numFmtId="4" fontId="12" fillId="2" borderId="12" xfId="1" applyNumberFormat="1" applyFont="1" applyFill="1" applyBorder="1" applyAlignment="1">
      <alignment horizontal="center" vertical="center" wrapText="1"/>
    </xf>
    <xf numFmtId="4" fontId="12" fillId="2" borderId="13" xfId="1" applyNumberFormat="1" applyFont="1" applyFill="1" applyBorder="1" applyAlignment="1">
      <alignment horizontal="center" vertical="center" wrapText="1"/>
    </xf>
    <xf numFmtId="4" fontId="10" fillId="0" borderId="6" xfId="1" applyNumberFormat="1" applyFont="1" applyFill="1" applyBorder="1" applyAlignment="1">
      <alignment horizontal="right" vertical="center" wrapText="1"/>
    </xf>
    <xf numFmtId="4" fontId="10" fillId="0" borderId="7" xfId="1" applyNumberFormat="1" applyFont="1" applyFill="1" applyBorder="1" applyAlignment="1">
      <alignment horizontal="right" vertical="center" wrapText="1"/>
    </xf>
    <xf numFmtId="4" fontId="14" fillId="2" borderId="3" xfId="0" applyNumberFormat="1" applyFont="1" applyFill="1" applyBorder="1" applyAlignment="1">
      <alignment horizontal="center" vertical="center" wrapText="1"/>
    </xf>
    <xf numFmtId="4" fontId="14" fillId="2" borderId="4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15" fillId="0" borderId="6" xfId="0" applyFont="1" applyBorder="1" applyAlignment="1">
      <alignment vertical="center" wrapText="1"/>
    </xf>
    <xf numFmtId="4" fontId="15" fillId="0" borderId="6" xfId="0" applyNumberFormat="1" applyFont="1" applyBorder="1" applyAlignment="1">
      <alignment horizontal="center" vertical="center" wrapText="1"/>
    </xf>
    <xf numFmtId="4" fontId="9" fillId="0" borderId="6" xfId="0" applyNumberFormat="1" applyFont="1" applyFill="1" applyBorder="1" applyAlignment="1">
      <alignment horizontal="center" vertical="center" wrapText="1"/>
    </xf>
    <xf numFmtId="4" fontId="15" fillId="0" borderId="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" fontId="15" fillId="0" borderId="6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2" fillId="0" borderId="5" xfId="0" applyNumberFormat="1" applyFont="1" applyFill="1" applyBorder="1" applyAlignment="1">
      <alignment horizontal="center" vertical="center"/>
    </xf>
    <xf numFmtId="0" fontId="14" fillId="0" borderId="6" xfId="0" applyFont="1" applyBorder="1" applyAlignment="1">
      <alignment vertical="center" wrapText="1"/>
    </xf>
    <xf numFmtId="4" fontId="14" fillId="0" borderId="6" xfId="0" applyNumberFormat="1" applyFont="1" applyFill="1" applyBorder="1" applyAlignment="1">
      <alignment horizontal="right" vertical="center" wrapText="1"/>
    </xf>
    <xf numFmtId="4" fontId="14" fillId="0" borderId="7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vertical="center"/>
    </xf>
    <xf numFmtId="0" fontId="12" fillId="0" borderId="14" xfId="0" applyFont="1" applyFill="1" applyBorder="1" applyAlignment="1">
      <alignment horizontal="right" vertical="center"/>
    </xf>
    <xf numFmtId="0" fontId="14" fillId="0" borderId="15" xfId="0" applyFont="1" applyBorder="1" applyAlignment="1">
      <alignment horizontal="left" vertical="center" wrapText="1"/>
    </xf>
    <xf numFmtId="4" fontId="18" fillId="0" borderId="15" xfId="0" applyNumberFormat="1" applyFont="1" applyBorder="1" applyAlignment="1">
      <alignment vertical="center" wrapText="1"/>
    </xf>
    <xf numFmtId="4" fontId="18" fillId="0" borderId="15" xfId="0" applyNumberFormat="1" applyFont="1" applyBorder="1" applyAlignment="1">
      <alignment horizontal="right" vertical="center" wrapText="1"/>
    </xf>
    <xf numFmtId="4" fontId="18" fillId="0" borderId="16" xfId="0" applyNumberFormat="1" applyFont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19" fillId="0" borderId="0" xfId="0" applyFont="1"/>
    <xf numFmtId="0" fontId="2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1" fillId="0" borderId="0" xfId="0" applyFont="1"/>
    <xf numFmtId="16" fontId="9" fillId="0" borderId="14" xfId="0" applyNumberFormat="1" applyFont="1" applyFill="1" applyBorder="1" applyAlignment="1">
      <alignment horizontal="center" vertical="center"/>
    </xf>
    <xf numFmtId="0" fontId="15" fillId="0" borderId="15" xfId="0" applyFont="1" applyBorder="1" applyAlignment="1">
      <alignment vertical="center" wrapText="1"/>
    </xf>
    <xf numFmtId="4" fontId="15" fillId="0" borderId="15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15" fillId="0" borderId="16" xfId="0" applyNumberFormat="1" applyFont="1" applyFill="1" applyBorder="1" applyAlignment="1">
      <alignment horizontal="center" vertical="center" wrapText="1"/>
    </xf>
    <xf numFmtId="0" fontId="23" fillId="0" borderId="0" xfId="0" applyFont="1"/>
    <xf numFmtId="0" fontId="12" fillId="0" borderId="5" xfId="0" applyFont="1" applyFill="1" applyBorder="1" applyAlignment="1">
      <alignment horizontal="right" vertical="center"/>
    </xf>
    <xf numFmtId="0" fontId="14" fillId="0" borderId="6" xfId="0" applyFont="1" applyBorder="1" applyAlignment="1">
      <alignment horizontal="left" vertical="center" wrapText="1"/>
    </xf>
    <xf numFmtId="4" fontId="18" fillId="0" borderId="6" xfId="0" applyNumberFormat="1" applyFont="1" applyBorder="1" applyAlignment="1">
      <alignment horizontal="right" vertical="center" wrapText="1"/>
    </xf>
    <xf numFmtId="4" fontId="18" fillId="0" borderId="6" xfId="0" applyNumberFormat="1" applyFont="1" applyFill="1" applyBorder="1" applyAlignment="1">
      <alignment horizontal="right" vertical="center" wrapText="1"/>
    </xf>
    <xf numFmtId="4" fontId="18" fillId="0" borderId="7" xfId="0" applyNumberFormat="1" applyFont="1" applyFill="1" applyBorder="1" applyAlignment="1">
      <alignment horizontal="right" vertical="center" wrapText="1"/>
    </xf>
    <xf numFmtId="2" fontId="12" fillId="0" borderId="6" xfId="0" applyNumberFormat="1" applyFont="1" applyFill="1" applyBorder="1" applyAlignment="1">
      <alignment horizontal="left" vertical="center" wrapText="1"/>
    </xf>
    <xf numFmtId="4" fontId="18" fillId="0" borderId="6" xfId="0" applyNumberFormat="1" applyFont="1" applyBorder="1" applyAlignment="1">
      <alignment vertical="center" wrapText="1"/>
    </xf>
    <xf numFmtId="4" fontId="18" fillId="0" borderId="7" xfId="0" applyNumberFormat="1" applyFont="1" applyBorder="1" applyAlignment="1">
      <alignment horizontal="right" vertical="center" wrapText="1"/>
    </xf>
    <xf numFmtId="0" fontId="23" fillId="0" borderId="0" xfId="0" applyFont="1" applyAlignment="1">
      <alignment vertical="top"/>
    </xf>
    <xf numFmtId="4" fontId="25" fillId="0" borderId="3" xfId="0" applyNumberFormat="1" applyFont="1" applyBorder="1" applyAlignment="1">
      <alignment horizontal="right" vertical="center" wrapText="1"/>
    </xf>
    <xf numFmtId="4" fontId="25" fillId="0" borderId="4" xfId="0" applyNumberFormat="1" applyFont="1" applyBorder="1" applyAlignment="1">
      <alignment horizontal="right" vertical="center" wrapText="1"/>
    </xf>
    <xf numFmtId="0" fontId="3" fillId="0" borderId="0" xfId="0" applyFont="1" applyAlignment="1"/>
    <xf numFmtId="4" fontId="26" fillId="0" borderId="0" xfId="0" applyNumberFormat="1" applyFont="1" applyFill="1" applyBorder="1" applyAlignment="1">
      <alignment horizontal="right"/>
    </xf>
    <xf numFmtId="4" fontId="25" fillId="0" borderId="0" xfId="0" applyNumberFormat="1" applyFont="1" applyBorder="1" applyAlignment="1">
      <alignment horizontal="right" wrapText="1"/>
    </xf>
    <xf numFmtId="0" fontId="2" fillId="0" borderId="6" xfId="0" applyFont="1" applyBorder="1" applyAlignment="1">
      <alignment horizontal="right" vertical="center"/>
    </xf>
    <xf numFmtId="4" fontId="15" fillId="0" borderId="6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Border="1" applyAlignment="1"/>
    <xf numFmtId="0" fontId="29" fillId="0" borderId="24" xfId="0" applyFont="1" applyBorder="1" applyAlignment="1"/>
    <xf numFmtId="4" fontId="25" fillId="0" borderId="24" xfId="0" applyNumberFormat="1" applyFont="1" applyFill="1" applyBorder="1" applyAlignment="1"/>
    <xf numFmtId="0" fontId="3" fillId="0" borderId="0" xfId="0" applyFont="1" applyFill="1" applyBorder="1" applyAlignment="1"/>
    <xf numFmtId="4" fontId="15" fillId="0" borderId="12" xfId="0" applyNumberFormat="1" applyFont="1" applyFill="1" applyBorder="1" applyAlignment="1">
      <alignment vertical="center"/>
    </xf>
    <xf numFmtId="4" fontId="15" fillId="0" borderId="12" xfId="0" applyNumberFormat="1" applyFont="1" applyBorder="1" applyAlignment="1">
      <alignment vertical="center"/>
    </xf>
    <xf numFmtId="0" fontId="4" fillId="0" borderId="24" xfId="0" applyFont="1" applyBorder="1"/>
    <xf numFmtId="0" fontId="4" fillId="0" borderId="0" xfId="0" applyFont="1" applyBorder="1"/>
    <xf numFmtId="0" fontId="27" fillId="0" borderId="0" xfId="0" applyFont="1" applyFill="1" applyBorder="1" applyAlignment="1">
      <alignment horizontal="right" vertical="top"/>
    </xf>
    <xf numFmtId="0" fontId="27" fillId="0" borderId="0" xfId="0" applyFont="1" applyAlignment="1">
      <alignment horizontal="left"/>
    </xf>
    <xf numFmtId="0" fontId="4" fillId="0" borderId="31" xfId="0" applyFont="1" applyBorder="1" applyAlignment="1">
      <alignment horizontal="center"/>
    </xf>
    <xf numFmtId="0" fontId="27" fillId="0" borderId="0" xfId="0" applyFont="1" applyAlignment="1">
      <alignment horizontal="left" vertical="top" wrapText="1"/>
    </xf>
    <xf numFmtId="0" fontId="27" fillId="0" borderId="0" xfId="0" applyFont="1"/>
    <xf numFmtId="164" fontId="4" fillId="0" borderId="0" xfId="0" applyNumberFormat="1" applyFont="1"/>
    <xf numFmtId="0" fontId="4" fillId="0" borderId="0" xfId="0" applyFont="1" applyAlignment="1">
      <alignment wrapText="1"/>
    </xf>
    <xf numFmtId="0" fontId="27" fillId="0" borderId="21" xfId="0" applyFont="1" applyFill="1" applyBorder="1" applyAlignment="1">
      <alignment horizontal="left" vertical="center"/>
    </xf>
    <xf numFmtId="0" fontId="27" fillId="0" borderId="20" xfId="0" applyFont="1" applyFill="1" applyBorder="1" applyAlignment="1">
      <alignment horizontal="left" vertical="center"/>
    </xf>
    <xf numFmtId="0" fontId="27" fillId="0" borderId="3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2" fontId="24" fillId="0" borderId="25" xfId="0" applyNumberFormat="1" applyFont="1" applyFill="1" applyBorder="1" applyAlignment="1">
      <alignment horizontal="center" vertical="center" wrapText="1"/>
    </xf>
    <xf numFmtId="2" fontId="24" fillId="0" borderId="26" xfId="0" applyNumberFormat="1" applyFont="1" applyFill="1" applyBorder="1" applyAlignment="1">
      <alignment horizontal="center" vertical="center" wrapText="1"/>
    </xf>
    <xf numFmtId="9" fontId="25" fillId="0" borderId="27" xfId="0" applyNumberFormat="1" applyFont="1" applyBorder="1" applyAlignment="1">
      <alignment horizontal="center" vertical="center" wrapText="1"/>
    </xf>
    <xf numFmtId="9" fontId="25" fillId="0" borderId="28" xfId="0" applyNumberFormat="1" applyFont="1" applyBorder="1" applyAlignment="1">
      <alignment horizontal="center" vertical="center" wrapText="1"/>
    </xf>
    <xf numFmtId="9" fontId="25" fillId="0" borderId="29" xfId="0" applyNumberFormat="1" applyFont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left"/>
    </xf>
    <xf numFmtId="0" fontId="26" fillId="0" borderId="22" xfId="0" applyFont="1" applyFill="1" applyBorder="1" applyAlignment="1">
      <alignment horizontal="left"/>
    </xf>
    <xf numFmtId="2" fontId="24" fillId="0" borderId="17" xfId="0" applyNumberFormat="1" applyFont="1" applyFill="1" applyBorder="1" applyAlignment="1">
      <alignment horizontal="center" vertical="center" wrapText="1"/>
    </xf>
    <xf numFmtId="2" fontId="24" fillId="0" borderId="18" xfId="0" applyNumberFormat="1" applyFont="1" applyFill="1" applyBorder="1" applyAlignment="1">
      <alignment horizontal="center" vertical="center" wrapText="1"/>
    </xf>
    <xf numFmtId="2" fontId="24" fillId="0" borderId="19" xfId="0" applyNumberFormat="1" applyFont="1" applyFill="1" applyBorder="1" applyAlignment="1">
      <alignment horizontal="center" vertical="center" wrapText="1"/>
    </xf>
    <xf numFmtId="2" fontId="24" fillId="0" borderId="20" xfId="0" applyNumberFormat="1" applyFont="1" applyFill="1" applyBorder="1" applyAlignment="1">
      <alignment horizontal="center" vertical="center" wrapText="1"/>
    </xf>
    <xf numFmtId="4" fontId="25" fillId="0" borderId="21" xfId="0" applyNumberFormat="1" applyFont="1" applyBorder="1" applyAlignment="1">
      <alignment horizontal="center" vertical="center" wrapText="1"/>
    </xf>
    <xf numFmtId="4" fontId="25" fillId="0" borderId="22" xfId="0" applyNumberFormat="1" applyFont="1" applyBorder="1" applyAlignment="1">
      <alignment horizontal="center" vertical="center" wrapText="1"/>
    </xf>
    <xf numFmtId="4" fontId="25" fillId="0" borderId="23" xfId="0" applyNumberFormat="1" applyFont="1" applyBorder="1" applyAlignment="1">
      <alignment horizontal="center" vertical="center" wrapText="1"/>
    </xf>
    <xf numFmtId="2" fontId="24" fillId="2" borderId="19" xfId="0" applyNumberFormat="1" applyFont="1" applyFill="1" applyBorder="1" applyAlignment="1">
      <alignment horizontal="center" vertical="center" wrapText="1"/>
    </xf>
    <xf numFmtId="2" fontId="24" fillId="2" borderId="20" xfId="0" applyNumberFormat="1" applyFont="1" applyFill="1" applyBorder="1" applyAlignment="1">
      <alignment horizontal="center" vertical="center" wrapText="1"/>
    </xf>
    <xf numFmtId="4" fontId="25" fillId="2" borderId="21" xfId="0" applyNumberFormat="1" applyFont="1" applyFill="1" applyBorder="1" applyAlignment="1">
      <alignment horizontal="center" vertical="center" wrapText="1"/>
    </xf>
    <xf numFmtId="4" fontId="25" fillId="2" borderId="22" xfId="0" applyNumberFormat="1" applyFont="1" applyFill="1" applyBorder="1" applyAlignment="1">
      <alignment horizontal="center" vertical="center" wrapText="1"/>
    </xf>
    <xf numFmtId="4" fontId="25" fillId="2" borderId="23" xfId="0" applyNumberFormat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left" vertical="center" wrapText="1"/>
    </xf>
    <xf numFmtId="0" fontId="9" fillId="0" borderId="6" xfId="1" applyFont="1" applyFill="1" applyBorder="1" applyAlignment="1">
      <alignment horizontal="left" vertical="center" wrapText="1"/>
    </xf>
    <xf numFmtId="0" fontId="9" fillId="0" borderId="5" xfId="1" applyFont="1" applyFill="1" applyBorder="1" applyAlignment="1">
      <alignment vertical="justify" wrapText="1"/>
    </xf>
    <xf numFmtId="0" fontId="9" fillId="0" borderId="6" xfId="1" applyFont="1" applyFill="1" applyBorder="1" applyAlignment="1">
      <alignment vertical="justify" wrapText="1"/>
    </xf>
    <xf numFmtId="0" fontId="12" fillId="2" borderId="2" xfId="0" applyFont="1" applyFill="1" applyBorder="1" applyAlignment="1">
      <alignment horizontal="center" vertical="justify" wrapText="1"/>
    </xf>
    <xf numFmtId="0" fontId="12" fillId="2" borderId="3" xfId="0" applyFont="1" applyFill="1" applyBorder="1" applyAlignment="1">
      <alignment horizontal="center" vertical="justify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left" vertical="center"/>
    </xf>
    <xf numFmtId="0" fontId="9" fillId="0" borderId="6" xfId="1" applyFont="1" applyFill="1" applyBorder="1" applyAlignment="1">
      <alignment horizontal="left" vertical="center"/>
    </xf>
    <xf numFmtId="4" fontId="9" fillId="0" borderId="6" xfId="1" applyNumberFormat="1" applyFont="1" applyFill="1" applyBorder="1" applyAlignment="1">
      <alignment horizontal="center" vertical="center" wrapText="1"/>
    </xf>
    <xf numFmtId="4" fontId="9" fillId="0" borderId="7" xfId="1" applyNumberFormat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left" vertical="center"/>
    </xf>
    <xf numFmtId="0" fontId="10" fillId="0" borderId="9" xfId="1" applyFont="1" applyFill="1" applyBorder="1" applyAlignment="1">
      <alignment horizontal="left" vertical="center"/>
    </xf>
    <xf numFmtId="4" fontId="10" fillId="0" borderId="9" xfId="1" applyNumberFormat="1" applyFont="1" applyFill="1" applyBorder="1" applyAlignment="1">
      <alignment horizontal="center" vertical="center" wrapText="1"/>
    </xf>
    <xf numFmtId="4" fontId="10" fillId="0" borderId="10" xfId="1" applyNumberFormat="1" applyFont="1" applyFill="1" applyBorder="1" applyAlignment="1">
      <alignment horizontal="center" vertical="center" wrapText="1"/>
    </xf>
    <xf numFmtId="0" fontId="12" fillId="2" borderId="11" xfId="1" applyFont="1" applyFill="1" applyBorder="1" applyAlignment="1">
      <alignment horizontal="center" vertical="center"/>
    </xf>
    <xf numFmtId="0" fontId="12" fillId="2" borderId="12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left" vertical="center"/>
    </xf>
    <xf numFmtId="0" fontId="10" fillId="0" borderId="6" xfId="1" applyFont="1" applyFill="1" applyBorder="1" applyAlignment="1">
      <alignment horizontal="left" vertical="center"/>
    </xf>
    <xf numFmtId="4" fontId="10" fillId="0" borderId="6" xfId="1" applyNumberFormat="1" applyFont="1" applyFill="1" applyBorder="1" applyAlignment="1">
      <alignment horizontal="center" vertical="center" wrapText="1"/>
    </xf>
    <xf numFmtId="4" fontId="10" fillId="0" borderId="7" xfId="1" applyNumberFormat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3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7558519241921"/>
    <pageSetUpPr fitToPage="1"/>
  </sheetPr>
  <dimension ref="A1:H78"/>
  <sheetViews>
    <sheetView tabSelected="1" zoomScale="70" zoomScaleNormal="70" workbookViewId="0">
      <selection activeCell="E53" sqref="B49:F53"/>
    </sheetView>
  </sheetViews>
  <sheetFormatPr defaultRowHeight="18.75"/>
  <cols>
    <col min="1" max="1" width="13.140625" style="1" customWidth="1"/>
    <col min="2" max="2" width="4.85546875" style="3" customWidth="1"/>
    <col min="3" max="3" width="78" style="3" customWidth="1"/>
    <col min="4" max="6" width="26.42578125" style="3" customWidth="1"/>
    <col min="7" max="16384" width="9.140625" style="1"/>
  </cols>
  <sheetData>
    <row r="1" spans="1:6" ht="160.5" customHeight="1" thickBot="1">
      <c r="B1" s="129" t="s">
        <v>0</v>
      </c>
      <c r="C1" s="129"/>
      <c r="D1" s="129"/>
      <c r="E1" s="129"/>
      <c r="F1" s="129"/>
    </row>
    <row r="2" spans="1:6" ht="22.5" customHeight="1" thickTop="1">
      <c r="A2" s="2"/>
      <c r="C2" s="4"/>
      <c r="F2" s="1"/>
    </row>
    <row r="3" spans="1:6" s="2" customFormat="1" ht="21">
      <c r="B3" s="5"/>
      <c r="C3" s="130" t="s">
        <v>1</v>
      </c>
      <c r="D3" s="130"/>
      <c r="E3" s="130"/>
      <c r="F3" s="130"/>
    </row>
    <row r="4" spans="1:6" s="2" customFormat="1" ht="26.25" customHeight="1">
      <c r="B4" s="5"/>
      <c r="C4" s="131" t="s">
        <v>2</v>
      </c>
      <c r="D4" s="131"/>
      <c r="E4" s="131"/>
      <c r="F4" s="131"/>
    </row>
    <row r="5" spans="1:6" s="2" customFormat="1" ht="26.25" customHeight="1">
      <c r="B5" s="5"/>
      <c r="C5" s="132" t="s">
        <v>56</v>
      </c>
      <c r="D5" s="132"/>
      <c r="E5" s="132"/>
      <c r="F5" s="132"/>
    </row>
    <row r="6" spans="1:6" s="2" customFormat="1" ht="23.25" customHeight="1">
      <c r="A6" s="1"/>
      <c r="B6" s="5"/>
      <c r="C6" s="130" t="s">
        <v>3</v>
      </c>
      <c r="D6" s="130"/>
      <c r="E6" s="130"/>
      <c r="F6" s="130"/>
    </row>
    <row r="7" spans="1:6" ht="19.5" thickBot="1">
      <c r="F7" s="6" t="s">
        <v>4</v>
      </c>
    </row>
    <row r="8" spans="1:6" ht="58.5" customHeight="1">
      <c r="B8" s="120" t="s">
        <v>5</v>
      </c>
      <c r="C8" s="121"/>
      <c r="D8" s="7" t="s">
        <v>6</v>
      </c>
      <c r="E8" s="7" t="s">
        <v>7</v>
      </c>
      <c r="F8" s="8" t="s">
        <v>8</v>
      </c>
    </row>
    <row r="9" spans="1:6" ht="24" customHeight="1">
      <c r="B9" s="122">
        <v>1</v>
      </c>
      <c r="C9" s="123"/>
      <c r="D9" s="9">
        <v>2</v>
      </c>
      <c r="E9" s="9">
        <v>3</v>
      </c>
      <c r="F9" s="10" t="s">
        <v>9</v>
      </c>
    </row>
    <row r="10" spans="1:6">
      <c r="B10" s="124" t="s">
        <v>10</v>
      </c>
      <c r="C10" s="125"/>
      <c r="D10" s="126">
        <f>D12+D13+D14</f>
        <v>12866.199999999999</v>
      </c>
      <c r="E10" s="126"/>
      <c r="F10" s="127"/>
    </row>
    <row r="11" spans="1:6">
      <c r="B11" s="122" t="s">
        <v>11</v>
      </c>
      <c r="C11" s="123"/>
      <c r="D11" s="123"/>
      <c r="E11" s="123"/>
      <c r="F11" s="128"/>
    </row>
    <row r="12" spans="1:6">
      <c r="B12" s="110" t="s">
        <v>12</v>
      </c>
      <c r="C12" s="111"/>
      <c r="D12" s="112">
        <v>9231.7999999999993</v>
      </c>
      <c r="E12" s="112"/>
      <c r="F12" s="113"/>
    </row>
    <row r="13" spans="1:6">
      <c r="B13" s="110" t="s">
        <v>13</v>
      </c>
      <c r="C13" s="111"/>
      <c r="D13" s="112">
        <v>0</v>
      </c>
      <c r="E13" s="112"/>
      <c r="F13" s="113"/>
    </row>
    <row r="14" spans="1:6" ht="19.5" thickBot="1">
      <c r="B14" s="114" t="s">
        <v>14</v>
      </c>
      <c r="C14" s="115"/>
      <c r="D14" s="116">
        <v>3634.4</v>
      </c>
      <c r="E14" s="116"/>
      <c r="F14" s="117"/>
    </row>
    <row r="15" spans="1:6" ht="45" customHeight="1">
      <c r="A15" s="11"/>
      <c r="B15" s="118" t="s">
        <v>15</v>
      </c>
      <c r="C15" s="119"/>
      <c r="D15" s="12">
        <f>D16+D17+D18+D19+D20</f>
        <v>1998622.31</v>
      </c>
      <c r="E15" s="12">
        <f>E16+E17+E18+E19+E20</f>
        <v>1966792.4370279547</v>
      </c>
      <c r="F15" s="13">
        <f>F16+F17+F18+F19+F20</f>
        <v>31829.872972045516</v>
      </c>
    </row>
    <row r="16" spans="1:6" s="11" customFormat="1" ht="27" customHeight="1">
      <c r="B16" s="102" t="s">
        <v>16</v>
      </c>
      <c r="C16" s="103"/>
      <c r="D16" s="14">
        <v>1450673.24</v>
      </c>
      <c r="E16" s="14">
        <v>1216130.1172773722</v>
      </c>
      <c r="F16" s="15">
        <f>D16-E16</f>
        <v>234543.12272262783</v>
      </c>
    </row>
    <row r="17" spans="1:8" s="11" customFormat="1" ht="27" customHeight="1">
      <c r="B17" s="102" t="s">
        <v>17</v>
      </c>
      <c r="C17" s="103"/>
      <c r="D17" s="14">
        <v>233400.60000000003</v>
      </c>
      <c r="E17" s="14">
        <v>389865.25918654236</v>
      </c>
      <c r="F17" s="15">
        <f t="shared" ref="F17:F20" si="0">D17-E17</f>
        <v>-156464.65918654233</v>
      </c>
    </row>
    <row r="18" spans="1:8" s="11" customFormat="1" ht="27" customHeight="1">
      <c r="B18" s="102" t="s">
        <v>18</v>
      </c>
      <c r="C18" s="103"/>
      <c r="D18" s="14">
        <v>40923.049999999996</v>
      </c>
      <c r="E18" s="14">
        <v>39139.260645839997</v>
      </c>
      <c r="F18" s="15">
        <f t="shared" si="0"/>
        <v>1783.7893541599988</v>
      </c>
    </row>
    <row r="19" spans="1:8" s="11" customFormat="1" ht="27" customHeight="1">
      <c r="B19" s="102" t="s">
        <v>19</v>
      </c>
      <c r="C19" s="103"/>
      <c r="D19" s="14">
        <v>85943.209999999992</v>
      </c>
      <c r="E19" s="14">
        <v>104253.33983999999</v>
      </c>
      <c r="F19" s="15">
        <f t="shared" si="0"/>
        <v>-18310.129839999994</v>
      </c>
    </row>
    <row r="20" spans="1:8" s="11" customFormat="1" ht="27" customHeight="1" thickBot="1">
      <c r="B20" s="104" t="s">
        <v>20</v>
      </c>
      <c r="C20" s="105"/>
      <c r="D20" s="14">
        <v>187682.21000000002</v>
      </c>
      <c r="E20" s="14">
        <v>217404.46007820001</v>
      </c>
      <c r="F20" s="15">
        <f t="shared" si="0"/>
        <v>-29722.250078199984</v>
      </c>
    </row>
    <row r="21" spans="1:8" s="11" customFormat="1" ht="43.5" customHeight="1">
      <c r="B21" s="106" t="s">
        <v>21</v>
      </c>
      <c r="C21" s="107"/>
      <c r="D21" s="16">
        <f>D22+D23+D26</f>
        <v>2722439.2800000003</v>
      </c>
      <c r="E21" s="16">
        <f>E22+E23+E26</f>
        <v>2439822.8800000004</v>
      </c>
      <c r="F21" s="17">
        <f>F22+F23+F26</f>
        <v>282616.39999999991</v>
      </c>
    </row>
    <row r="22" spans="1:8" s="11" customFormat="1" ht="27.75" customHeight="1">
      <c r="B22" s="18" t="s">
        <v>22</v>
      </c>
      <c r="C22" s="19" t="s">
        <v>23</v>
      </c>
      <c r="D22" s="20">
        <v>519914.05000000005</v>
      </c>
      <c r="E22" s="21">
        <f>D22</f>
        <v>519914.05000000005</v>
      </c>
      <c r="F22" s="22">
        <f t="shared" ref="F22:F27" si="1">D22-E22</f>
        <v>0</v>
      </c>
    </row>
    <row r="23" spans="1:8" s="11" customFormat="1" ht="24.75" customHeight="1">
      <c r="A23" s="23"/>
      <c r="B23" s="18" t="s">
        <v>24</v>
      </c>
      <c r="C23" s="19" t="s">
        <v>25</v>
      </c>
      <c r="D23" s="24">
        <f>D24+D25</f>
        <v>1860002.15</v>
      </c>
      <c r="E23" s="24">
        <f>E24+E25</f>
        <v>1730296.6099999999</v>
      </c>
      <c r="F23" s="22">
        <f>F24+F25</f>
        <v>129705.53999999992</v>
      </c>
    </row>
    <row r="24" spans="1:8" s="30" customFormat="1" ht="44.25" customHeight="1">
      <c r="A24" s="25"/>
      <c r="B24" s="26" t="s">
        <v>26</v>
      </c>
      <c r="C24" s="27" t="s">
        <v>27</v>
      </c>
      <c r="D24" s="28">
        <v>1311213.5599999998</v>
      </c>
      <c r="E24" s="28">
        <v>1183613.19</v>
      </c>
      <c r="F24" s="29">
        <f t="shared" si="1"/>
        <v>127600.36999999988</v>
      </c>
      <c r="G24" s="23"/>
      <c r="H24" s="23"/>
    </row>
    <row r="25" spans="1:8" s="36" customFormat="1" ht="38.25" customHeight="1">
      <c r="A25" s="37"/>
      <c r="B25" s="26" t="s">
        <v>30</v>
      </c>
      <c r="C25" s="27" t="s">
        <v>31</v>
      </c>
      <c r="D25" s="28">
        <v>548788.59000000008</v>
      </c>
      <c r="E25" s="28">
        <v>546683.42000000004</v>
      </c>
      <c r="F25" s="29">
        <f t="shared" si="1"/>
        <v>2105.1700000000419</v>
      </c>
      <c r="G25" s="38"/>
      <c r="H25" s="38"/>
    </row>
    <row r="26" spans="1:8" s="39" customFormat="1" ht="43.5" customHeight="1" thickBot="1">
      <c r="A26" s="40"/>
      <c r="B26" s="41" t="s">
        <v>32</v>
      </c>
      <c r="C26" s="42" t="s">
        <v>33</v>
      </c>
      <c r="D26" s="43">
        <v>342523.08</v>
      </c>
      <c r="E26" s="44">
        <v>189612.22</v>
      </c>
      <c r="F26" s="45">
        <f t="shared" si="1"/>
        <v>152910.86000000002</v>
      </c>
    </row>
    <row r="27" spans="1:8" s="40" customFormat="1" ht="51" customHeight="1">
      <c r="B27" s="108" t="s">
        <v>34</v>
      </c>
      <c r="C27" s="109"/>
      <c r="D27" s="16">
        <f>SUM(D28:D36)</f>
        <v>270699.31</v>
      </c>
      <c r="E27" s="16">
        <f>SUM(E28:E36)</f>
        <v>133480.07999999999</v>
      </c>
      <c r="F27" s="17">
        <f t="shared" si="1"/>
        <v>137219.23000000001</v>
      </c>
    </row>
    <row r="28" spans="1:8" s="46" customFormat="1" ht="25.5" customHeight="1">
      <c r="B28" s="47" t="s">
        <v>28</v>
      </c>
      <c r="C28" s="48" t="s">
        <v>35</v>
      </c>
      <c r="D28" s="49">
        <v>219837.30000000002</v>
      </c>
      <c r="E28" s="50"/>
      <c r="F28" s="51"/>
    </row>
    <row r="29" spans="1:8" s="46" customFormat="1" ht="25.5" customHeight="1">
      <c r="B29" s="47" t="s">
        <v>28</v>
      </c>
      <c r="C29" s="52" t="s">
        <v>36</v>
      </c>
      <c r="D29" s="53"/>
      <c r="E29" s="49"/>
      <c r="F29" s="54"/>
    </row>
    <row r="30" spans="1:8" s="46" customFormat="1" ht="22.5" customHeight="1">
      <c r="B30" s="47" t="s">
        <v>29</v>
      </c>
      <c r="C30" s="48" t="s">
        <v>37</v>
      </c>
      <c r="D30" s="53"/>
      <c r="E30" s="49">
        <v>50285.96</v>
      </c>
      <c r="F30" s="54"/>
    </row>
    <row r="31" spans="1:8" s="46" customFormat="1" ht="25.5" customHeight="1">
      <c r="B31" s="47" t="s">
        <v>28</v>
      </c>
      <c r="C31" s="48" t="s">
        <v>38</v>
      </c>
      <c r="D31" s="53"/>
      <c r="E31" s="49">
        <v>9709.67</v>
      </c>
      <c r="F31" s="54"/>
    </row>
    <row r="32" spans="1:8" s="46" customFormat="1" ht="25.5" customHeight="1">
      <c r="B32" s="47" t="s">
        <v>28</v>
      </c>
      <c r="C32" s="48" t="s">
        <v>39</v>
      </c>
      <c r="D32" s="53"/>
      <c r="E32" s="49">
        <v>7593.83</v>
      </c>
      <c r="F32" s="54"/>
    </row>
    <row r="33" spans="1:8" s="46" customFormat="1" ht="25.5" customHeight="1">
      <c r="B33" s="47" t="s">
        <v>29</v>
      </c>
      <c r="C33" s="48" t="s">
        <v>40</v>
      </c>
      <c r="D33" s="53">
        <v>50862.01</v>
      </c>
      <c r="E33" s="49">
        <v>50666.25</v>
      </c>
      <c r="F33" s="54"/>
    </row>
    <row r="34" spans="1:8" s="46" customFormat="1" ht="25.5" customHeight="1">
      <c r="A34" s="55"/>
      <c r="B34" s="47" t="s">
        <v>29</v>
      </c>
      <c r="C34" s="48" t="s">
        <v>57</v>
      </c>
      <c r="D34" s="53"/>
      <c r="E34" s="49">
        <v>6311.98</v>
      </c>
      <c r="F34" s="54"/>
    </row>
    <row r="35" spans="1:8" s="46" customFormat="1" ht="45" customHeight="1">
      <c r="A35" s="55"/>
      <c r="B35" s="31" t="s">
        <v>29</v>
      </c>
      <c r="C35" s="32" t="s">
        <v>41</v>
      </c>
      <c r="D35" s="33"/>
      <c r="E35" s="34">
        <v>2500</v>
      </c>
      <c r="F35" s="35"/>
    </row>
    <row r="36" spans="1:8" s="46" customFormat="1" ht="24" customHeight="1" thickBot="1">
      <c r="A36" s="55"/>
      <c r="B36" s="31" t="s">
        <v>29</v>
      </c>
      <c r="C36" s="32" t="s">
        <v>42</v>
      </c>
      <c r="D36" s="33"/>
      <c r="E36" s="34">
        <v>6412.39</v>
      </c>
      <c r="F36" s="35"/>
    </row>
    <row r="37" spans="1:8" s="2" customFormat="1" ht="29.25" customHeight="1">
      <c r="B37" s="90" t="s">
        <v>43</v>
      </c>
      <c r="C37" s="91"/>
      <c r="D37" s="56">
        <f>D15+D21+D27</f>
        <v>4991760.8999999994</v>
      </c>
      <c r="E37" s="56">
        <f>E15+E21+E27</f>
        <v>4540095.3970279554</v>
      </c>
      <c r="F37" s="57">
        <f>F15+F21+F27</f>
        <v>451665.50297204545</v>
      </c>
      <c r="G37" s="55"/>
      <c r="H37" s="55"/>
    </row>
    <row r="38" spans="1:8" s="2" customFormat="1" ht="29.25" customHeight="1">
      <c r="B38" s="92" t="s">
        <v>44</v>
      </c>
      <c r="C38" s="93"/>
      <c r="D38" s="94">
        <v>890306.37</v>
      </c>
      <c r="E38" s="95"/>
      <c r="F38" s="96"/>
    </row>
    <row r="39" spans="1:8" s="2" customFormat="1" ht="29.25" customHeight="1">
      <c r="B39" s="97" t="s">
        <v>45</v>
      </c>
      <c r="C39" s="98"/>
      <c r="D39" s="99">
        <v>477110.03</v>
      </c>
      <c r="E39" s="100"/>
      <c r="F39" s="101"/>
    </row>
    <row r="40" spans="1:8" s="2" customFormat="1" ht="29.25" customHeight="1" thickBot="1">
      <c r="A40" s="58"/>
      <c r="B40" s="83" t="s">
        <v>46</v>
      </c>
      <c r="C40" s="84"/>
      <c r="D40" s="85">
        <f>(D38+D37-D39)/(D38+D37)</f>
        <v>0.91888735573743274</v>
      </c>
      <c r="E40" s="86"/>
      <c r="F40" s="87"/>
    </row>
    <row r="41" spans="1:8" s="58" customFormat="1" ht="33.75" customHeight="1">
      <c r="A41" s="11"/>
      <c r="B41" s="88" t="s">
        <v>47</v>
      </c>
      <c r="C41" s="88"/>
      <c r="D41" s="59"/>
      <c r="E41" s="59"/>
      <c r="F41" s="60"/>
      <c r="G41" s="2"/>
      <c r="H41" s="2"/>
    </row>
    <row r="42" spans="1:8" s="11" customFormat="1" ht="33.75" customHeight="1">
      <c r="B42" s="61" t="s">
        <v>22</v>
      </c>
      <c r="C42" s="79" t="s">
        <v>48</v>
      </c>
      <c r="D42" s="80"/>
      <c r="E42" s="62">
        <v>65152.08</v>
      </c>
      <c r="F42" s="63"/>
      <c r="G42" s="58"/>
      <c r="H42" s="58"/>
    </row>
    <row r="43" spans="1:8" s="11" customFormat="1" ht="33.75" customHeight="1">
      <c r="A43" s="64"/>
      <c r="B43" s="61" t="s">
        <v>24</v>
      </c>
      <c r="C43" s="79" t="s">
        <v>49</v>
      </c>
      <c r="D43" s="80"/>
      <c r="E43" s="62">
        <f>E42+D27-E27</f>
        <v>202371.31000000003</v>
      </c>
      <c r="F43" s="63"/>
    </row>
    <row r="44" spans="1:8" s="64" customFormat="1" ht="33.75" customHeight="1">
      <c r="A44" s="11"/>
      <c r="B44" s="89" t="s">
        <v>50</v>
      </c>
      <c r="C44" s="89"/>
      <c r="D44" s="65"/>
      <c r="E44" s="66"/>
      <c r="F44" s="67"/>
      <c r="G44" s="11"/>
      <c r="H44" s="11"/>
    </row>
    <row r="45" spans="1:8" s="11" customFormat="1" ht="33.75" customHeight="1">
      <c r="B45" s="61" t="s">
        <v>22</v>
      </c>
      <c r="C45" s="79" t="s">
        <v>51</v>
      </c>
      <c r="D45" s="80"/>
      <c r="E45" s="68">
        <v>0</v>
      </c>
      <c r="F45" s="63"/>
      <c r="G45" s="64"/>
      <c r="H45" s="64"/>
    </row>
    <row r="46" spans="1:8" s="11" customFormat="1" ht="33.75" customHeight="1">
      <c r="B46" s="61" t="s">
        <v>24</v>
      </c>
      <c r="C46" s="79" t="s">
        <v>52</v>
      </c>
      <c r="D46" s="80"/>
      <c r="E46" s="69">
        <v>0</v>
      </c>
    </row>
    <row r="47" spans="1:8" s="11" customFormat="1" ht="33.75" customHeight="1">
      <c r="B47" s="61" t="s">
        <v>32</v>
      </c>
      <c r="C47" s="79" t="s">
        <v>53</v>
      </c>
      <c r="D47" s="80"/>
      <c r="E47" s="69">
        <v>0</v>
      </c>
    </row>
    <row r="48" spans="1:8" s="11" customFormat="1" ht="33.75" customHeight="1">
      <c r="A48" s="1"/>
      <c r="B48" s="61" t="s">
        <v>54</v>
      </c>
      <c r="C48" s="79" t="s">
        <v>55</v>
      </c>
      <c r="D48" s="80"/>
      <c r="E48" s="69">
        <f>E45+E46-E47</f>
        <v>0</v>
      </c>
    </row>
    <row r="49" spans="2:8" ht="85.5" customHeight="1">
      <c r="B49" s="81"/>
      <c r="C49" s="81"/>
      <c r="D49" s="70"/>
      <c r="E49" s="71"/>
      <c r="F49" s="71"/>
      <c r="G49" s="11"/>
      <c r="H49" s="11"/>
    </row>
    <row r="50" spans="2:8">
      <c r="B50" s="72"/>
      <c r="C50" s="73"/>
      <c r="D50" s="74"/>
      <c r="E50" s="82"/>
      <c r="F50" s="82"/>
    </row>
    <row r="51" spans="2:8">
      <c r="B51" s="72"/>
      <c r="C51" s="75"/>
      <c r="D51" s="76"/>
      <c r="E51" s="76"/>
      <c r="F51" s="76"/>
    </row>
    <row r="52" spans="2:8">
      <c r="D52" s="77"/>
    </row>
    <row r="55" spans="2:8">
      <c r="B55" s="1"/>
      <c r="D55" s="1"/>
      <c r="E55" s="1"/>
      <c r="F55" s="1"/>
    </row>
    <row r="56" spans="2:8">
      <c r="B56" s="1"/>
      <c r="D56" s="1"/>
      <c r="E56" s="1"/>
      <c r="F56" s="1"/>
    </row>
    <row r="57" spans="2:8">
      <c r="B57" s="1"/>
      <c r="D57" s="1"/>
      <c r="E57" s="1"/>
      <c r="F57" s="1"/>
    </row>
    <row r="58" spans="2:8">
      <c r="B58" s="1"/>
      <c r="D58" s="1"/>
      <c r="E58" s="1"/>
      <c r="F58" s="1"/>
    </row>
    <row r="59" spans="2:8" ht="21.75" customHeight="1">
      <c r="B59" s="1"/>
      <c r="C59" s="78"/>
      <c r="D59" s="1"/>
      <c r="E59" s="1"/>
      <c r="F59" s="1"/>
    </row>
    <row r="60" spans="2:8">
      <c r="B60" s="1"/>
      <c r="D60" s="1"/>
      <c r="E60" s="1"/>
      <c r="F60" s="1"/>
    </row>
    <row r="61" spans="2:8">
      <c r="B61" s="1"/>
      <c r="D61" s="1"/>
      <c r="E61" s="1"/>
      <c r="F61" s="1"/>
    </row>
    <row r="62" spans="2:8">
      <c r="B62" s="1"/>
      <c r="D62" s="1"/>
      <c r="E62" s="1"/>
      <c r="F62" s="1"/>
    </row>
    <row r="63" spans="2:8">
      <c r="B63" s="1"/>
      <c r="D63" s="1"/>
      <c r="E63" s="1"/>
      <c r="F63" s="1"/>
    </row>
    <row r="64" spans="2:8">
      <c r="B64" s="1"/>
      <c r="D64" s="1"/>
      <c r="E64" s="1"/>
      <c r="F64" s="1"/>
    </row>
    <row r="65" spans="2:6">
      <c r="B65" s="1"/>
      <c r="D65" s="1"/>
      <c r="E65" s="1"/>
      <c r="F65" s="1"/>
    </row>
    <row r="66" spans="2:6">
      <c r="B66" s="1"/>
      <c r="D66" s="1"/>
      <c r="E66" s="1"/>
      <c r="F66" s="1"/>
    </row>
    <row r="67" spans="2:6">
      <c r="B67" s="1"/>
      <c r="D67" s="1"/>
      <c r="E67" s="1"/>
      <c r="F67" s="1"/>
    </row>
    <row r="68" spans="2:6">
      <c r="B68" s="1"/>
      <c r="D68" s="1"/>
      <c r="E68" s="1"/>
      <c r="F68" s="1"/>
    </row>
    <row r="69" spans="2:6">
      <c r="B69" s="1"/>
      <c r="D69" s="1"/>
      <c r="E69" s="1"/>
      <c r="F69" s="1"/>
    </row>
    <row r="70" spans="2:6">
      <c r="B70" s="1"/>
      <c r="D70" s="1"/>
      <c r="E70" s="1"/>
      <c r="F70" s="1"/>
    </row>
    <row r="71" spans="2:6" ht="15">
      <c r="B71" s="1"/>
      <c r="C71" s="1"/>
      <c r="D71" s="1"/>
      <c r="E71" s="1"/>
      <c r="F71" s="1"/>
    </row>
    <row r="72" spans="2:6" ht="15">
      <c r="B72" s="1"/>
      <c r="C72" s="1"/>
      <c r="D72" s="1"/>
      <c r="E72" s="1"/>
      <c r="F72" s="1"/>
    </row>
    <row r="73" spans="2:6" ht="15">
      <c r="B73" s="1"/>
      <c r="C73" s="1"/>
      <c r="D73" s="1"/>
      <c r="E73" s="1"/>
      <c r="F73" s="1"/>
    </row>
    <row r="74" spans="2:6" ht="15">
      <c r="B74" s="1"/>
      <c r="C74" s="1"/>
      <c r="D74" s="1"/>
      <c r="E74" s="1"/>
      <c r="F74" s="1"/>
    </row>
    <row r="75" spans="2:6" ht="15">
      <c r="B75" s="1"/>
      <c r="C75" s="1"/>
      <c r="D75" s="1"/>
      <c r="E75" s="1"/>
      <c r="F75" s="1"/>
    </row>
    <row r="76" spans="2:6" ht="15">
      <c r="B76" s="1"/>
      <c r="C76" s="1"/>
      <c r="D76" s="1"/>
      <c r="E76" s="1"/>
      <c r="F76" s="1"/>
    </row>
    <row r="77" spans="2:6" ht="15">
      <c r="B77" s="1"/>
      <c r="C77" s="1"/>
      <c r="D77" s="1"/>
      <c r="E77" s="1"/>
      <c r="F77" s="1"/>
    </row>
    <row r="78" spans="2:6" ht="15">
      <c r="B78" s="1"/>
      <c r="C78" s="1"/>
      <c r="D78" s="1"/>
      <c r="E78" s="1"/>
      <c r="F78" s="1"/>
    </row>
  </sheetData>
  <mergeCells count="41">
    <mergeCell ref="B12:C12"/>
    <mergeCell ref="D12:F12"/>
    <mergeCell ref="B1:F1"/>
    <mergeCell ref="C3:F3"/>
    <mergeCell ref="C4:F4"/>
    <mergeCell ref="C5:F5"/>
    <mergeCell ref="C6:F6"/>
    <mergeCell ref="B8:C8"/>
    <mergeCell ref="B9:C9"/>
    <mergeCell ref="B10:C10"/>
    <mergeCell ref="D10:F10"/>
    <mergeCell ref="B11:F11"/>
    <mergeCell ref="B27:C27"/>
    <mergeCell ref="B13:C13"/>
    <mergeCell ref="D13:F13"/>
    <mergeCell ref="B14:C14"/>
    <mergeCell ref="D14:F14"/>
    <mergeCell ref="B15:C15"/>
    <mergeCell ref="B16:C16"/>
    <mergeCell ref="B17:C17"/>
    <mergeCell ref="B18:C18"/>
    <mergeCell ref="B19:C19"/>
    <mergeCell ref="B20:C20"/>
    <mergeCell ref="B21:C21"/>
    <mergeCell ref="B37:C37"/>
    <mergeCell ref="B38:C38"/>
    <mergeCell ref="D38:F38"/>
    <mergeCell ref="B39:C39"/>
    <mergeCell ref="D39:F39"/>
    <mergeCell ref="E50:F50"/>
    <mergeCell ref="B40:C40"/>
    <mergeCell ref="D40:F40"/>
    <mergeCell ref="B41:C41"/>
    <mergeCell ref="C42:D42"/>
    <mergeCell ref="C43:D43"/>
    <mergeCell ref="B44:C44"/>
    <mergeCell ref="C45:D45"/>
    <mergeCell ref="C46:D46"/>
    <mergeCell ref="C47:D47"/>
    <mergeCell ref="C48:D48"/>
    <mergeCell ref="B49:C49"/>
  </mergeCells>
  <printOptions horizontalCentered="1"/>
  <pageMargins left="0.51181102362204722" right="0.11811023622047245" top="0" bottom="0" header="0.31496062992125984" footer="0.31496062992125984"/>
  <pageSetup paperSize="9" scale="5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Безб-30(8)_на сайт</vt:lpstr>
      <vt:lpstr>'Безб-30(8)_на сайт'!Область_печати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Данилишина Татьяна Дмитревна</dc:creator>
  <cp:lastModifiedBy>ШендрикОЕ</cp:lastModifiedBy>
  <cp:lastPrinted>2017-08-02T03:35:43Z</cp:lastPrinted>
  <dcterms:created xsi:type="dcterms:W3CDTF">2017-08-02T03:27:44Z</dcterms:created>
  <dcterms:modified xsi:type="dcterms:W3CDTF">2017-08-02T09:25:17Z</dcterms:modified>
</cp:coreProperties>
</file>